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ondystrybucja-my.sharepoint.com/personal/robert_wojcik_duon_pl/Documents/Pulpit/zakmnięcie miesiąca/ciepło na stronę/"/>
    </mc:Choice>
  </mc:AlternateContent>
  <xr:revisionPtr revIDLastSave="332" documentId="8_{E49315FB-94E4-47FE-B56B-1469847191E4}" xr6:coauthVersionLast="47" xr6:coauthVersionMax="47" xr10:uidLastSave="{3E7E6DD3-08D6-48D0-9021-7FAA5650DAF7}"/>
  <bookViews>
    <workbookView xWindow="-28920" yWindow="1695" windowWidth="29040" windowHeight="15840" xr2:uid="{6C05878C-6B02-4D0C-896A-95CD606DA1AC}"/>
  </bookViews>
  <sheets>
    <sheet name="HS_01_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H4" i="1"/>
  <c r="I4" i="1" s="1"/>
  <c r="H5" i="1"/>
  <c r="I5" i="1"/>
  <c r="H6" i="1"/>
  <c r="I6" i="1" s="1"/>
  <c r="H7" i="1"/>
  <c r="I7" i="1" s="1"/>
  <c r="H8" i="1"/>
  <c r="I8" i="1" s="1"/>
  <c r="H9" i="1"/>
  <c r="I9" i="1"/>
  <c r="H10" i="1"/>
  <c r="I10" i="1" s="1"/>
  <c r="H11" i="1"/>
  <c r="I11" i="1" s="1"/>
  <c r="H12" i="1"/>
  <c r="I12" i="1" s="1"/>
  <c r="H13" i="1"/>
  <c r="I13" i="1"/>
  <c r="H14" i="1"/>
  <c r="I14" i="1" s="1"/>
  <c r="H15" i="1"/>
  <c r="I15" i="1" s="1"/>
  <c r="H16" i="1"/>
  <c r="I16" i="1" s="1"/>
  <c r="H17" i="1"/>
  <c r="I17" i="1"/>
  <c r="H18" i="1"/>
  <c r="I18" i="1" s="1"/>
  <c r="H19" i="1"/>
  <c r="I19" i="1" s="1"/>
</calcChain>
</file>

<file path=xl/sharedStrings.xml><?xml version="1.0" encoding="utf-8"?>
<sst xmlns="http://schemas.openxmlformats.org/spreadsheetml/2006/main" count="110" uniqueCount="86">
  <si>
    <t>Rodzaj energii</t>
  </si>
  <si>
    <t>ORCS</t>
  </si>
  <si>
    <t>ID Pwe</t>
  </si>
  <si>
    <t>Skład</t>
  </si>
  <si>
    <t>Rok</t>
  </si>
  <si>
    <t>Miesiąc</t>
  </si>
  <si>
    <t>Ciepło spalania [MJ/m3]</t>
  </si>
  <si>
    <t>Ciepło spalania [kWh/m3]</t>
  </si>
  <si>
    <t>CH4</t>
  </si>
  <si>
    <t>GAZS0003</t>
  </si>
  <si>
    <t>TRZEMESZNO</t>
  </si>
  <si>
    <t>GAZS0002</t>
  </si>
  <si>
    <t>19215704</t>
  </si>
  <si>
    <t>ZŁOTÓW</t>
  </si>
  <si>
    <t>GAZS0009</t>
  </si>
  <si>
    <t>19151040</t>
  </si>
  <si>
    <t>MAŁKINIA</t>
  </si>
  <si>
    <t>GAZS0004</t>
  </si>
  <si>
    <t>WOŁDOWO</t>
  </si>
  <si>
    <t>GAZS0012</t>
  </si>
  <si>
    <t>LUBICE</t>
  </si>
  <si>
    <t>GAZS0006</t>
  </si>
  <si>
    <t>GRĘBOCIN</t>
  </si>
  <si>
    <t>GAZS0011</t>
  </si>
  <si>
    <t>BĄKÓW</t>
  </si>
  <si>
    <t>CH4_LM</t>
  </si>
  <si>
    <t>GAZS0007</t>
  </si>
  <si>
    <t>1008</t>
  </si>
  <si>
    <t>GÓRA</t>
  </si>
  <si>
    <t>CH4_LW</t>
  </si>
  <si>
    <t>GAZS0008</t>
  </si>
  <si>
    <t>19073731</t>
  </si>
  <si>
    <t>GOZDNICA</t>
  </si>
  <si>
    <t>LNG</t>
  </si>
  <si>
    <t>LNGS0005</t>
  </si>
  <si>
    <t>2002</t>
  </si>
  <si>
    <t>PRZYSUCHA</t>
  </si>
  <si>
    <t>LNGS0008</t>
  </si>
  <si>
    <t>2023</t>
  </si>
  <si>
    <t>NOWE MIASTO n/PILICĄ</t>
  </si>
  <si>
    <t>LNGS0006</t>
  </si>
  <si>
    <t>2013</t>
  </si>
  <si>
    <t>AUGUSTÓW</t>
  </si>
  <si>
    <t>LNGS0016</t>
  </si>
  <si>
    <t>2021</t>
  </si>
  <si>
    <t>SUWAŁKI</t>
  </si>
  <si>
    <t>LNGB0010</t>
  </si>
  <si>
    <t>2001</t>
  </si>
  <si>
    <t>HAJNÓWKA</t>
  </si>
  <si>
    <t>LNGS0014</t>
  </si>
  <si>
    <t>2019</t>
  </si>
  <si>
    <t>MAKÓW MAZOWIECKI</t>
  </si>
  <si>
    <t>LNGS0007</t>
  </si>
  <si>
    <t>2020</t>
  </si>
  <si>
    <t>NOWY DWÓR MAZOWIECKI</t>
  </si>
  <si>
    <t>LNGS0015</t>
  </si>
  <si>
    <t>2022</t>
  </si>
  <si>
    <t>MICHAŁÓW</t>
  </si>
  <si>
    <t>LNGS0002</t>
  </si>
  <si>
    <t>2011</t>
  </si>
  <si>
    <t>CZEMPIŃ</t>
  </si>
  <si>
    <t>LNGS0003</t>
  </si>
  <si>
    <t>2005</t>
  </si>
  <si>
    <t>SŁAWA</t>
  </si>
  <si>
    <t>LNGB0005</t>
  </si>
  <si>
    <t>2006</t>
  </si>
  <si>
    <t>CZARNE DOLNE</t>
  </si>
  <si>
    <t>LNGS0004</t>
  </si>
  <si>
    <t>2009</t>
  </si>
  <si>
    <t>CHOJNA</t>
  </si>
  <si>
    <t>LNGS0009</t>
  </si>
  <si>
    <t>2012</t>
  </si>
  <si>
    <t>ROGOWIEC</t>
  </si>
  <si>
    <t>LNGS0011</t>
  </si>
  <si>
    <t>2004</t>
  </si>
  <si>
    <t>BLOK DOBRYSZYCE</t>
  </si>
  <si>
    <t>GAZS0014</t>
  </si>
  <si>
    <t>KUTNO</t>
  </si>
  <si>
    <t>GAZS0015</t>
  </si>
  <si>
    <t>SKRZESZEW</t>
  </si>
  <si>
    <t>GŁĘBINÓW</t>
  </si>
  <si>
    <t>LNGS0017</t>
  </si>
  <si>
    <t>DŁUGA WIEŚ TRZECIA</t>
  </si>
  <si>
    <t>LNGS0018</t>
  </si>
  <si>
    <t>OSŁA</t>
  </si>
  <si>
    <t>LNGS0019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</si>
</sst>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/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uondystrybucja-my.sharepoint.com/personal/robert_wojcik_duon_pl/Documents/Pulpit/zakmni&#281;cie%20miesi&#261;ca/akcyza/ZESTAWIENIE%20LICZNIK&#211;W%20Kwiecie&#324;%202024.xlsx" TargetMode="External"/><Relationship Id="rId1" Type="http://schemas.openxmlformats.org/officeDocument/2006/relationships/externalLinkPath" Target="/personal/robert_wojcik_duon_pl/Documents/Pulpit/zakmni&#281;cie%20miesi&#261;ca/akcyza/ZESTAWIENIE%20LICZNIK&#211;W%20Kwiecie&#32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9"/>
      <sheetName val="zestawienie dyspo"/>
      <sheetName val="Arkusz1"/>
      <sheetName val="ciepło na stronę"/>
      <sheetName val="ciepło LNG"/>
      <sheetName val="NUMERY ODBIORCÓW"/>
      <sheetName val="Arkusz2"/>
    </sheetNames>
    <sheetDataSet>
      <sheetData sheetId="0"/>
      <sheetData sheetId="1"/>
      <sheetData sheetId="2">
        <row r="2">
          <cell r="C2" t="str">
            <v>K110</v>
          </cell>
          <cell r="D2">
            <v>40.984614654700003</v>
          </cell>
        </row>
        <row r="3">
          <cell r="C3" t="str">
            <v>K115</v>
          </cell>
          <cell r="D3">
            <v>41.547833482199998</v>
          </cell>
        </row>
        <row r="4">
          <cell r="C4" t="str">
            <v>K215</v>
          </cell>
          <cell r="D4">
            <v>41.243033235799999</v>
          </cell>
        </row>
        <row r="5">
          <cell r="C5" t="str">
            <v>K245</v>
          </cell>
          <cell r="D5">
            <v>40.481940000000002</v>
          </cell>
        </row>
        <row r="6">
          <cell r="C6" t="str">
            <v>K250</v>
          </cell>
          <cell r="D6">
            <v>41.159795069899999</v>
          </cell>
        </row>
        <row r="7">
          <cell r="C7" t="str">
            <v>K255</v>
          </cell>
          <cell r="D7">
            <v>40.991885504599999</v>
          </cell>
        </row>
        <row r="8">
          <cell r="C8" t="str">
            <v>K380</v>
          </cell>
          <cell r="D8">
            <v>39.522544827399997</v>
          </cell>
        </row>
        <row r="9">
          <cell r="C9" t="str">
            <v>K390</v>
          </cell>
          <cell r="D9">
            <v>41.501228924700001</v>
          </cell>
        </row>
        <row r="10">
          <cell r="C10" t="str">
            <v>K465</v>
          </cell>
          <cell r="D10">
            <v>41.412798598899997</v>
          </cell>
        </row>
        <row r="11">
          <cell r="C11" t="str">
            <v>K600</v>
          </cell>
          <cell r="D11">
            <v>41.158686056500002</v>
          </cell>
        </row>
        <row r="12">
          <cell r="C12" t="str">
            <v>K700</v>
          </cell>
          <cell r="D12">
            <v>41.489436288299999</v>
          </cell>
        </row>
        <row r="13">
          <cell r="C13" t="str">
            <v>K770</v>
          </cell>
          <cell r="D13">
            <v>41.435610262099999</v>
          </cell>
        </row>
        <row r="14">
          <cell r="C14" t="str">
            <v>K810</v>
          </cell>
          <cell r="D14">
            <v>39.662218787199997</v>
          </cell>
        </row>
        <row r="15">
          <cell r="C15" t="str">
            <v>K900</v>
          </cell>
          <cell r="D15">
            <v>41.379031614900001</v>
          </cell>
        </row>
        <row r="16">
          <cell r="C16" t="str">
            <v>K945</v>
          </cell>
          <cell r="D16">
            <v>41.227698097900003</v>
          </cell>
        </row>
        <row r="17">
          <cell r="C17" t="str">
            <v>K950</v>
          </cell>
          <cell r="D17">
            <v>41.053669337199999</v>
          </cell>
        </row>
        <row r="18">
          <cell r="C18" t="str">
            <v>K755</v>
          </cell>
          <cell r="D18">
            <v>41.412655031299998</v>
          </cell>
        </row>
        <row r="19">
          <cell r="C19" t="str">
            <v>K965</v>
          </cell>
          <cell r="D19">
            <v>41.372894436800003</v>
          </cell>
        </row>
        <row r="25">
          <cell r="C25" t="str">
            <v>k960</v>
          </cell>
          <cell r="D25">
            <v>40.456800000000001</v>
          </cell>
        </row>
        <row r="26">
          <cell r="C26" t="str">
            <v>k650</v>
          </cell>
          <cell r="D26">
            <v>41.497199999999999</v>
          </cell>
        </row>
        <row r="27">
          <cell r="C27" t="str">
            <v>k660</v>
          </cell>
          <cell r="D27">
            <v>41.497199999999999</v>
          </cell>
        </row>
        <row r="28">
          <cell r="C28" t="str">
            <v>k800</v>
          </cell>
          <cell r="D28">
            <v>41.677199999999999</v>
          </cell>
        </row>
        <row r="29">
          <cell r="C29" t="str">
            <v>K400</v>
          </cell>
          <cell r="D29">
            <v>41.497199999999999</v>
          </cell>
        </row>
        <row r="30">
          <cell r="C30" t="str">
            <v>k500</v>
          </cell>
          <cell r="D30">
            <v>41.497199999999999</v>
          </cell>
        </row>
        <row r="31">
          <cell r="C31" t="str">
            <v>k300</v>
          </cell>
          <cell r="D31">
            <v>41.323999999999998</v>
          </cell>
        </row>
        <row r="32">
          <cell r="C32" t="str">
            <v>k200</v>
          </cell>
          <cell r="D32">
            <v>41.482799999999997</v>
          </cell>
        </row>
        <row r="33">
          <cell r="C33" t="str">
            <v>k750</v>
          </cell>
          <cell r="D33">
            <v>31.795000000000002</v>
          </cell>
        </row>
        <row r="34">
          <cell r="C34" t="str">
            <v>k710</v>
          </cell>
          <cell r="D34">
            <v>18.798999999999999</v>
          </cell>
        </row>
        <row r="35">
          <cell r="C35" t="str">
            <v>k370</v>
          </cell>
          <cell r="D35">
            <v>41.569000000000003</v>
          </cell>
        </row>
        <row r="36">
          <cell r="C36" t="str">
            <v>K205</v>
          </cell>
          <cell r="D36">
            <v>41.543999999999997</v>
          </cell>
        </row>
        <row r="37">
          <cell r="C37" t="str">
            <v>K460</v>
          </cell>
          <cell r="D37">
            <v>41.652000000000001</v>
          </cell>
        </row>
      </sheetData>
      <sheetData sheetId="3">
        <row r="2">
          <cell r="N2" t="str">
            <v>K200</v>
          </cell>
        </row>
        <row r="3">
          <cell r="N3" t="str">
            <v>K205</v>
          </cell>
        </row>
        <row r="4">
          <cell r="N4" t="str">
            <v>K300</v>
          </cell>
        </row>
        <row r="5">
          <cell r="N5" t="str">
            <v>K370</v>
          </cell>
        </row>
        <row r="6">
          <cell r="N6" t="str">
            <v>K400</v>
          </cell>
        </row>
        <row r="7">
          <cell r="N7" t="str">
            <v>K460</v>
          </cell>
        </row>
        <row r="8">
          <cell r="N8" t="str">
            <v>K650</v>
          </cell>
        </row>
        <row r="9">
          <cell r="N9" t="str">
            <v>K800</v>
          </cell>
        </row>
        <row r="10">
          <cell r="N10" t="str">
            <v>K960</v>
          </cell>
        </row>
        <row r="11">
          <cell r="N11" t="str">
            <v>K710</v>
          </cell>
        </row>
        <row r="12">
          <cell r="N12" t="str">
            <v>K750</v>
          </cell>
        </row>
        <row r="13">
          <cell r="N13" t="str">
            <v>K110</v>
          </cell>
        </row>
        <row r="14">
          <cell r="N14" t="str">
            <v>K115</v>
          </cell>
        </row>
        <row r="15">
          <cell r="N15" t="str">
            <v>K250</v>
          </cell>
        </row>
        <row r="16">
          <cell r="N16" t="str">
            <v>K255</v>
          </cell>
        </row>
        <row r="17">
          <cell r="N17" t="str">
            <v>K380</v>
          </cell>
        </row>
        <row r="18">
          <cell r="N18" t="str">
            <v>K390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0967-FA18-4C16-8C06-1A5600132ABF}">
  <dimension ref="B2:K30"/>
  <sheetViews>
    <sheetView tabSelected="1" workbookViewId="0">
      <selection activeCell="R17" sqref="R17"/>
    </sheetView>
  </sheetViews>
  <sheetFormatPr defaultRowHeight="15" x14ac:dyDescent="0.25"/>
  <cols>
    <col min="1" max="1" width="4" customWidth="1"/>
    <col min="2" max="2" width="13.7109375" bestFit="1" customWidth="1"/>
    <col min="3" max="3" width="9.7109375" bestFit="1" customWidth="1"/>
    <col min="4" max="4" width="9.28515625" customWidth="1"/>
    <col min="5" max="5" width="25.5703125" bestFit="1" customWidth="1"/>
  </cols>
  <sheetData>
    <row r="2" spans="2:11" ht="38.25" x14ac:dyDescent="0.25"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3" t="s">
        <v>6</v>
      </c>
      <c r="I2" s="3" t="s">
        <v>7</v>
      </c>
    </row>
    <row r="3" spans="2:11" x14ac:dyDescent="0.25">
      <c r="B3" s="4" t="s">
        <v>8</v>
      </c>
      <c r="C3" s="4" t="s">
        <v>9</v>
      </c>
      <c r="D3" s="4">
        <v>780977</v>
      </c>
      <c r="E3" s="4" t="s">
        <v>10</v>
      </c>
      <c r="F3" s="4">
        <v>2024</v>
      </c>
      <c r="G3" s="4">
        <v>4</v>
      </c>
      <c r="H3" s="7">
        <f>ROUND(VLOOKUP('[1]ciepło na stronę'!N2,[1]Arkusz1!$C$2:$D$37,2,FALSE),4)</f>
        <v>41.482799999999997</v>
      </c>
      <c r="I3" s="7">
        <f>ROUND(H3/3.6,4)</f>
        <v>11.523</v>
      </c>
    </row>
    <row r="4" spans="2:11" x14ac:dyDescent="0.25">
      <c r="B4" s="4" t="s">
        <v>8</v>
      </c>
      <c r="C4" s="4" t="s">
        <v>76</v>
      </c>
      <c r="D4" s="4">
        <v>540354</v>
      </c>
      <c r="E4" s="4" t="s">
        <v>77</v>
      </c>
      <c r="F4" s="4">
        <v>2024</v>
      </c>
      <c r="G4" s="4">
        <v>4</v>
      </c>
      <c r="H4" s="7">
        <f>ROUND(VLOOKUP('[1]ciepło na stronę'!N3,[1]Arkusz1!$C$2:$D$37,2,FALSE),4)</f>
        <v>41.543999999999997</v>
      </c>
      <c r="I4" s="7">
        <f>ROUND(H4/3.6,4)</f>
        <v>11.54</v>
      </c>
    </row>
    <row r="5" spans="2:11" x14ac:dyDescent="0.25">
      <c r="B5" s="4" t="s">
        <v>8</v>
      </c>
      <c r="C5" s="4" t="s">
        <v>11</v>
      </c>
      <c r="D5" s="4" t="s">
        <v>12</v>
      </c>
      <c r="E5" s="4" t="s">
        <v>13</v>
      </c>
      <c r="F5" s="4">
        <v>2024</v>
      </c>
      <c r="G5" s="4">
        <v>4</v>
      </c>
      <c r="H5" s="7">
        <f>ROUND(VLOOKUP('[1]ciepło na stronę'!N4,[1]Arkusz1!$C$2:$D$37,2,FALSE),4)</f>
        <v>41.323999999999998</v>
      </c>
      <c r="I5" s="7">
        <f>ROUND(H5/3.6,4)</f>
        <v>11.478899999999999</v>
      </c>
    </row>
    <row r="6" spans="2:11" x14ac:dyDescent="0.25">
      <c r="B6" s="4" t="s">
        <v>8</v>
      </c>
      <c r="C6" s="4" t="s">
        <v>14</v>
      </c>
      <c r="D6" s="4" t="s">
        <v>15</v>
      </c>
      <c r="E6" s="4" t="s">
        <v>16</v>
      </c>
      <c r="F6" s="4">
        <v>2024</v>
      </c>
      <c r="G6" s="4">
        <v>4</v>
      </c>
      <c r="H6" s="7">
        <f>ROUND(VLOOKUP('[1]ciepło na stronę'!N5,[1]Arkusz1!$C$2:$D$37,2,FALSE),4)</f>
        <v>41.569000000000003</v>
      </c>
      <c r="I6" s="7">
        <f>ROUND(H6/3.6,4)</f>
        <v>11.546900000000001</v>
      </c>
    </row>
    <row r="7" spans="2:11" x14ac:dyDescent="0.25">
      <c r="B7" s="4" t="s">
        <v>8</v>
      </c>
      <c r="C7" s="4" t="s">
        <v>17</v>
      </c>
      <c r="D7" s="4">
        <v>780988</v>
      </c>
      <c r="E7" s="4" t="s">
        <v>18</v>
      </c>
      <c r="F7" s="4">
        <v>2024</v>
      </c>
      <c r="G7" s="4">
        <v>4</v>
      </c>
      <c r="H7" s="7">
        <f>ROUND(VLOOKUP('[1]ciepło na stronę'!N6,[1]Arkusz1!$C$2:$D$37,2,FALSE),4)</f>
        <v>41.497199999999999</v>
      </c>
      <c r="I7" s="7">
        <f>ROUND(H7/3.6,4)</f>
        <v>11.526999999999999</v>
      </c>
    </row>
    <row r="8" spans="2:11" x14ac:dyDescent="0.25">
      <c r="B8" s="4" t="s">
        <v>8</v>
      </c>
      <c r="C8" s="4" t="s">
        <v>78</v>
      </c>
      <c r="D8" s="4">
        <v>540355</v>
      </c>
      <c r="E8" s="4" t="s">
        <v>79</v>
      </c>
      <c r="F8" s="4">
        <v>2024</v>
      </c>
      <c r="G8" s="4">
        <v>4</v>
      </c>
      <c r="H8" s="7">
        <f>ROUND(VLOOKUP('[1]ciepło na stronę'!N7,[1]Arkusz1!$C$2:$D$37,2,FALSE),4)</f>
        <v>41.652000000000001</v>
      </c>
      <c r="I8" s="7">
        <f>ROUND(H8/3.6,4)</f>
        <v>11.57</v>
      </c>
    </row>
    <row r="9" spans="2:11" x14ac:dyDescent="0.25">
      <c r="B9" s="4" t="s">
        <v>8</v>
      </c>
      <c r="C9" s="4" t="s">
        <v>19</v>
      </c>
      <c r="D9" s="4">
        <v>580001</v>
      </c>
      <c r="E9" s="4" t="s">
        <v>20</v>
      </c>
      <c r="F9" s="4">
        <v>2024</v>
      </c>
      <c r="G9" s="4">
        <v>4</v>
      </c>
      <c r="H9" s="7">
        <f>ROUND(VLOOKUP('[1]ciepło na stronę'!N8,[1]Arkusz1!$C$2:$D$37,2,FALSE),4)</f>
        <v>41.497199999999999</v>
      </c>
      <c r="I9" s="7">
        <f>ROUND(H9/3.6,4)</f>
        <v>11.526999999999999</v>
      </c>
    </row>
    <row r="10" spans="2:11" x14ac:dyDescent="0.25">
      <c r="B10" s="4" t="s">
        <v>8</v>
      </c>
      <c r="C10" s="4" t="s">
        <v>21</v>
      </c>
      <c r="D10" s="4">
        <v>680990</v>
      </c>
      <c r="E10" s="4" t="s">
        <v>22</v>
      </c>
      <c r="F10" s="4">
        <v>2024</v>
      </c>
      <c r="G10" s="4">
        <v>4</v>
      </c>
      <c r="H10" s="7">
        <f>ROUND(VLOOKUP('[1]ciepło na stronę'!N9,[1]Arkusz1!$C$2:$D$37,2,FALSE),4)</f>
        <v>41.677199999999999</v>
      </c>
      <c r="I10" s="7">
        <f>ROUND(H10/3.6,4)</f>
        <v>11.577</v>
      </c>
    </row>
    <row r="11" spans="2:11" x14ac:dyDescent="0.25">
      <c r="B11" s="4" t="s">
        <v>8</v>
      </c>
      <c r="C11" s="4" t="s">
        <v>23</v>
      </c>
      <c r="D11" s="4">
        <v>380010</v>
      </c>
      <c r="E11" s="4" t="s">
        <v>24</v>
      </c>
      <c r="F11" s="4">
        <v>2024</v>
      </c>
      <c r="G11" s="4">
        <v>4</v>
      </c>
      <c r="H11" s="7">
        <f>ROUND(VLOOKUP('[1]ciepło na stronę'!N10,[1]Arkusz1!$C$2:$D$37,2,FALSE),4)</f>
        <v>40.456800000000001</v>
      </c>
      <c r="I11" s="7">
        <f>ROUND(H11/3.6,4)</f>
        <v>11.238</v>
      </c>
    </row>
    <row r="12" spans="2:11" x14ac:dyDescent="0.25">
      <c r="B12" s="4" t="s">
        <v>25</v>
      </c>
      <c r="C12" s="4" t="s">
        <v>26</v>
      </c>
      <c r="D12" s="4" t="s">
        <v>27</v>
      </c>
      <c r="E12" s="4" t="s">
        <v>28</v>
      </c>
      <c r="F12" s="4">
        <v>2024</v>
      </c>
      <c r="G12" s="4">
        <v>4</v>
      </c>
      <c r="H12" s="7">
        <f>ROUND(VLOOKUP('[1]ciepło na stronę'!N11,[1]Arkusz1!$C$2:$D$37,2,FALSE),4)</f>
        <v>18.798999999999999</v>
      </c>
      <c r="I12" s="7">
        <f>ROUND(H12/3.6,4)</f>
        <v>5.2218999999999998</v>
      </c>
    </row>
    <row r="13" spans="2:11" x14ac:dyDescent="0.25">
      <c r="B13" s="4" t="s">
        <v>29</v>
      </c>
      <c r="C13" s="4" t="s">
        <v>30</v>
      </c>
      <c r="D13" s="4" t="s">
        <v>31</v>
      </c>
      <c r="E13" s="4" t="s">
        <v>32</v>
      </c>
      <c r="F13" s="4">
        <v>2024</v>
      </c>
      <c r="G13" s="4">
        <v>4</v>
      </c>
      <c r="H13" s="7">
        <f>ROUND(VLOOKUP('[1]ciepło na stronę'!N12,[1]Arkusz1!$C$2:$D$37,2,FALSE),4)</f>
        <v>31.795000000000002</v>
      </c>
      <c r="I13" s="7">
        <f>ROUND(H13/3.6,4)</f>
        <v>8.8318999999999992</v>
      </c>
      <c r="K13" s="6"/>
    </row>
    <row r="14" spans="2:11" x14ac:dyDescent="0.25">
      <c r="B14" s="4" t="s">
        <v>33</v>
      </c>
      <c r="C14" s="4" t="s">
        <v>34</v>
      </c>
      <c r="D14" s="4" t="s">
        <v>35</v>
      </c>
      <c r="E14" s="4" t="s">
        <v>36</v>
      </c>
      <c r="F14" s="4">
        <v>2024</v>
      </c>
      <c r="G14" s="4">
        <v>4</v>
      </c>
      <c r="H14" s="7">
        <f>ROUND(VLOOKUP('[1]ciepło na stronę'!N13,[1]Arkusz1!$C$2:$D$37,2,FALSE),4)</f>
        <v>40.9846</v>
      </c>
      <c r="I14" s="7">
        <f>ROUND(H14/3.6,4)</f>
        <v>11.384600000000001</v>
      </c>
    </row>
    <row r="15" spans="2:11" x14ac:dyDescent="0.25">
      <c r="B15" s="4" t="s">
        <v>33</v>
      </c>
      <c r="C15" s="4" t="s">
        <v>37</v>
      </c>
      <c r="D15" s="4" t="s">
        <v>38</v>
      </c>
      <c r="E15" s="4" t="s">
        <v>39</v>
      </c>
      <c r="F15" s="4">
        <v>2024</v>
      </c>
      <c r="G15" s="4">
        <v>4</v>
      </c>
      <c r="H15" s="7">
        <f>ROUND(VLOOKUP('[1]ciepło na stronę'!N14,[1]Arkusz1!$C$2:$D$37,2,FALSE),4)</f>
        <v>41.547800000000002</v>
      </c>
      <c r="I15" s="7">
        <f>ROUND(H15/3.6,4)</f>
        <v>11.5411</v>
      </c>
    </row>
    <row r="16" spans="2:11" x14ac:dyDescent="0.25">
      <c r="B16" s="4" t="s">
        <v>33</v>
      </c>
      <c r="C16" s="4" t="s">
        <v>40</v>
      </c>
      <c r="D16" s="4" t="s">
        <v>41</v>
      </c>
      <c r="E16" s="4" t="s">
        <v>42</v>
      </c>
      <c r="F16" s="4">
        <v>2024</v>
      </c>
      <c r="G16" s="4">
        <v>4</v>
      </c>
      <c r="H16" s="7">
        <f>ROUND(VLOOKUP('[1]ciepło na stronę'!N15,[1]Arkusz1!$C$2:$D$37,2,FALSE),4)</f>
        <v>41.159799999999997</v>
      </c>
      <c r="I16" s="7">
        <f>ROUND(H16/3.6,4)</f>
        <v>11.433299999999999</v>
      </c>
    </row>
    <row r="17" spans="2:9" x14ac:dyDescent="0.25">
      <c r="B17" s="4" t="s">
        <v>33</v>
      </c>
      <c r="C17" s="4" t="s">
        <v>43</v>
      </c>
      <c r="D17" s="4" t="s">
        <v>44</v>
      </c>
      <c r="E17" s="4" t="s">
        <v>45</v>
      </c>
      <c r="F17" s="4">
        <v>2024</v>
      </c>
      <c r="G17" s="4">
        <v>4</v>
      </c>
      <c r="H17" s="7">
        <f>ROUND(VLOOKUP('[1]ciepło na stronę'!N16,[1]Arkusz1!$C$2:$D$37,2,FALSE),4)</f>
        <v>40.991900000000001</v>
      </c>
      <c r="I17" s="7">
        <f>ROUND(H17/3.6,4)</f>
        <v>11.3866</v>
      </c>
    </row>
    <row r="18" spans="2:9" x14ac:dyDescent="0.25">
      <c r="B18" s="4" t="s">
        <v>33</v>
      </c>
      <c r="C18" s="4" t="s">
        <v>46</v>
      </c>
      <c r="D18" s="4" t="s">
        <v>47</v>
      </c>
      <c r="E18" s="4" t="s">
        <v>48</v>
      </c>
      <c r="F18" s="4">
        <v>2024</v>
      </c>
      <c r="G18" s="4">
        <v>4</v>
      </c>
      <c r="H18" s="7">
        <f>ROUND(VLOOKUP('[1]ciepło na stronę'!N17,[1]Arkusz1!$C$2:$D$37,2,FALSE),4)</f>
        <v>39.522500000000001</v>
      </c>
      <c r="I18" s="7">
        <f>ROUND(H18/3.6,4)</f>
        <v>10.9785</v>
      </c>
    </row>
    <row r="19" spans="2:9" x14ac:dyDescent="0.25">
      <c r="B19" s="4" t="s">
        <v>33</v>
      </c>
      <c r="C19" s="4" t="s">
        <v>49</v>
      </c>
      <c r="D19" s="4" t="s">
        <v>50</v>
      </c>
      <c r="E19" s="4" t="s">
        <v>51</v>
      </c>
      <c r="F19" s="4">
        <v>2024</v>
      </c>
      <c r="G19" s="4">
        <v>4</v>
      </c>
      <c r="H19" s="7">
        <f>ROUND(VLOOKUP('[1]ciepło na stronę'!N18,[1]Arkusz1!$C$2:$D$37,2,FALSE),4)</f>
        <v>41.501199999999997</v>
      </c>
      <c r="I19" s="7">
        <f>ROUND(H19/3.6,4)</f>
        <v>11.5281</v>
      </c>
    </row>
    <row r="20" spans="2:9" x14ac:dyDescent="0.25">
      <c r="B20" s="4" t="s">
        <v>33</v>
      </c>
      <c r="C20" s="4" t="s">
        <v>52</v>
      </c>
      <c r="D20" s="4" t="s">
        <v>53</v>
      </c>
      <c r="E20" s="4" t="s">
        <v>54</v>
      </c>
      <c r="F20" s="4">
        <v>2024</v>
      </c>
      <c r="G20" s="4">
        <v>4</v>
      </c>
      <c r="H20" s="7">
        <v>40.978000000000002</v>
      </c>
      <c r="I20" s="7">
        <v>11.3828</v>
      </c>
    </row>
    <row r="21" spans="2:9" x14ac:dyDescent="0.25">
      <c r="B21" s="4" t="s">
        <v>33</v>
      </c>
      <c r="C21" s="4" t="s">
        <v>55</v>
      </c>
      <c r="D21" s="4" t="s">
        <v>56</v>
      </c>
      <c r="E21" s="4" t="s">
        <v>57</v>
      </c>
      <c r="F21" s="4">
        <v>2024</v>
      </c>
      <c r="G21" s="4">
        <v>4</v>
      </c>
      <c r="H21" s="7">
        <v>41.412799999999997</v>
      </c>
      <c r="I21" s="7">
        <v>11.5036</v>
      </c>
    </row>
    <row r="22" spans="2:9" x14ac:dyDescent="0.25">
      <c r="B22" s="4" t="s">
        <v>33</v>
      </c>
      <c r="C22" s="4" t="s">
        <v>58</v>
      </c>
      <c r="D22" s="4" t="s">
        <v>59</v>
      </c>
      <c r="E22" s="4" t="s">
        <v>60</v>
      </c>
      <c r="F22" s="4">
        <v>2024</v>
      </c>
      <c r="G22" s="4">
        <v>4</v>
      </c>
      <c r="H22" s="7">
        <v>41.158700000000003</v>
      </c>
      <c r="I22" s="7">
        <v>11.433</v>
      </c>
    </row>
    <row r="23" spans="2:9" x14ac:dyDescent="0.25">
      <c r="B23" s="4" t="s">
        <v>33</v>
      </c>
      <c r="C23" s="4" t="s">
        <v>61</v>
      </c>
      <c r="D23" s="4" t="s">
        <v>62</v>
      </c>
      <c r="E23" s="4" t="s">
        <v>63</v>
      </c>
      <c r="F23" s="4">
        <v>2024</v>
      </c>
      <c r="G23" s="4">
        <v>4</v>
      </c>
      <c r="H23" s="7">
        <v>41.489400000000003</v>
      </c>
      <c r="I23" s="7">
        <v>11.524800000000001</v>
      </c>
    </row>
    <row r="24" spans="2:9" x14ac:dyDescent="0.25">
      <c r="B24" s="4" t="s">
        <v>33</v>
      </c>
      <c r="C24" s="4" t="s">
        <v>64</v>
      </c>
      <c r="D24" s="4" t="s">
        <v>65</v>
      </c>
      <c r="E24" s="4" t="s">
        <v>66</v>
      </c>
      <c r="F24" s="4">
        <v>2024</v>
      </c>
      <c r="G24" s="4">
        <v>4</v>
      </c>
      <c r="H24" s="7">
        <v>39.662199999999999</v>
      </c>
      <c r="I24" s="7">
        <v>11.017300000000001</v>
      </c>
    </row>
    <row r="25" spans="2:9" x14ac:dyDescent="0.25">
      <c r="B25" s="4" t="s">
        <v>33</v>
      </c>
      <c r="C25" s="4" t="s">
        <v>67</v>
      </c>
      <c r="D25" s="4" t="s">
        <v>68</v>
      </c>
      <c r="E25" s="4" t="s">
        <v>69</v>
      </c>
      <c r="F25" s="4">
        <v>2024</v>
      </c>
      <c r="G25" s="4">
        <v>4</v>
      </c>
      <c r="H25" s="7">
        <v>41.378999999999998</v>
      </c>
      <c r="I25" s="7">
        <v>11.494199999999999</v>
      </c>
    </row>
    <row r="26" spans="2:9" x14ac:dyDescent="0.25">
      <c r="B26" s="4" t="s">
        <v>33</v>
      </c>
      <c r="C26" s="4" t="s">
        <v>70</v>
      </c>
      <c r="D26" s="4" t="s">
        <v>71</v>
      </c>
      <c r="E26" s="4" t="s">
        <v>72</v>
      </c>
      <c r="F26" s="4">
        <v>2024</v>
      </c>
      <c r="G26" s="4">
        <v>4</v>
      </c>
      <c r="H26" s="7">
        <v>41.227699999999999</v>
      </c>
      <c r="I26" s="7">
        <v>11.4521</v>
      </c>
    </row>
    <row r="27" spans="2:9" x14ac:dyDescent="0.25">
      <c r="B27" s="4" t="s">
        <v>33</v>
      </c>
      <c r="C27" s="4" t="s">
        <v>73</v>
      </c>
      <c r="D27" s="4" t="s">
        <v>74</v>
      </c>
      <c r="E27" s="4" t="s">
        <v>75</v>
      </c>
      <c r="F27" s="4">
        <v>2024</v>
      </c>
      <c r="G27" s="4">
        <v>4</v>
      </c>
      <c r="H27" s="7">
        <v>41.053699999999999</v>
      </c>
      <c r="I27" s="7">
        <v>11.4038</v>
      </c>
    </row>
    <row r="28" spans="2:9" x14ac:dyDescent="0.25">
      <c r="B28" s="4" t="s">
        <v>33</v>
      </c>
      <c r="C28" s="5" t="s">
        <v>81</v>
      </c>
      <c r="D28" s="5">
        <v>2025</v>
      </c>
      <c r="E28" s="4" t="s">
        <v>80</v>
      </c>
      <c r="F28" s="4">
        <v>2024</v>
      </c>
      <c r="G28" s="4">
        <v>4</v>
      </c>
      <c r="H28" s="7">
        <v>41.372900000000001</v>
      </c>
      <c r="I28" s="7">
        <v>11.4925</v>
      </c>
    </row>
    <row r="29" spans="2:9" x14ac:dyDescent="0.25">
      <c r="B29" s="4" t="s">
        <v>33</v>
      </c>
      <c r="C29" s="5" t="s">
        <v>83</v>
      </c>
      <c r="D29" s="5">
        <v>2007</v>
      </c>
      <c r="E29" s="4" t="s">
        <v>82</v>
      </c>
      <c r="F29" s="4">
        <v>2024</v>
      </c>
      <c r="G29" s="4">
        <v>4</v>
      </c>
      <c r="H29" s="7">
        <v>41.243000000000002</v>
      </c>
      <c r="I29" s="7">
        <v>11.4564</v>
      </c>
    </row>
    <row r="30" spans="2:9" x14ac:dyDescent="0.25">
      <c r="B30" s="4" t="s">
        <v>33</v>
      </c>
      <c r="C30" s="5" t="s">
        <v>85</v>
      </c>
      <c r="D30" s="5">
        <v>2015</v>
      </c>
      <c r="E30" s="4" t="s">
        <v>84</v>
      </c>
      <c r="F30" s="4">
        <v>2024</v>
      </c>
      <c r="G30" s="4">
        <v>4</v>
      </c>
      <c r="H30" s="8">
        <v>41.435600000000001</v>
      </c>
      <c r="I30" s="8">
        <v>11.5099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HS_01_2024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Czajkowski</dc:creator>
  <cp:lastModifiedBy>Robert Wójcik</cp:lastModifiedBy>
  <dcterms:created xsi:type="dcterms:W3CDTF">2022-11-14T20:49:58Z</dcterms:created>
  <dcterms:modified xsi:type="dcterms:W3CDTF">2024-05-07T13:39:30Z</dcterms:modified>
</cp:coreProperties>
</file>